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16_NPO\1 výzva\"/>
    </mc:Choice>
  </mc:AlternateContent>
  <xr:revisionPtr revIDLastSave="0" documentId="13_ncr:1_{12363599-A38A-498F-AF87-9DA3560850C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9" i="1"/>
  <c r="T11" i="1"/>
  <c r="S12" i="1"/>
  <c r="T14" i="1"/>
  <c r="T15" i="1"/>
  <c r="S7" i="1"/>
  <c r="P8" i="1"/>
  <c r="P9" i="1"/>
  <c r="P10" i="1"/>
  <c r="P11" i="1"/>
  <c r="P12" i="1"/>
  <c r="P13" i="1"/>
  <c r="P14" i="1"/>
  <c r="S8" i="1"/>
  <c r="T9" i="1"/>
  <c r="S10" i="1"/>
  <c r="T10" i="1"/>
  <c r="S11" i="1"/>
  <c r="S13" i="1"/>
  <c r="T13" i="1"/>
  <c r="S14" i="1"/>
  <c r="P15" i="1"/>
  <c r="S15" i="1"/>
  <c r="T7" i="1"/>
  <c r="P7" i="1"/>
  <c r="T12" i="1" l="1"/>
  <c r="Q18" i="1"/>
  <c r="R18" i="1"/>
</calcChain>
</file>

<file path=xl/sharedStrings.xml><?xml version="1.0" encoding="utf-8"?>
<sst xmlns="http://schemas.openxmlformats.org/spreadsheetml/2006/main" count="77" uniqueCount="59">
  <si>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</si>
  <si>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</si>
  <si>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</si>
  <si>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</si>
  <si>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</si>
  <si>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</si>
  <si>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</si>
  <si>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</si>
  <si>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</si>
  <si>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</si>
  <si>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</si>
  <si>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30233152-1 - Zařízení pro čtení/vypalování DVD</t>
  </si>
  <si>
    <t>30234600-4 - Flash paměť</t>
  </si>
  <si>
    <t>32572000-3 - Komunikační kabely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</si>
  <si>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</si>
  <si>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</si>
  <si>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</si>
  <si>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</si>
  <si>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</si>
  <si>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</si>
  <si>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</si>
  <si>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</si>
  <si>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</si>
  <si>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</si>
  <si>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</si>
  <si>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</si>
  <si>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</si>
  <si>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</si>
  <si>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</si>
  <si>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</si>
  <si>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</si>
  <si>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</si>
  <si>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NA </t>
    </r>
    <r>
      <rPr>
        <b/>
        <sz val="11"/>
        <color rgb="FFFF0000"/>
        <rFont val="Calibri"/>
        <family val="2"/>
        <charset val="238"/>
        <scheme val="minor"/>
      </rPr>
      <t>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</si>
  <si>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NPO_ZČU_MSMT-16584/2022
Specifický cíl A: Transformace formy a obsahu VŠ vzdělávání
Specifický cíl A2: Rozvoj v oblasti distanční výuky, online výuky a blended learning</t>
  </si>
  <si>
    <t>Společná faktura</t>
  </si>
  <si>
    <t xml:space="preserve">Příloha č. 2 Kupní smlouvy - technická specifikace
Výpočetní technika (III.) 016 - 2024 </t>
  </si>
  <si>
    <t>HDMI kabel 3m</t>
  </si>
  <si>
    <t>HDMI kabel 5m</t>
  </si>
  <si>
    <t>HDMI kabel 7m</t>
  </si>
  <si>
    <t>HDMI kabel 10m</t>
  </si>
  <si>
    <t>USB flash disk</t>
  </si>
  <si>
    <t>Šifrovaný USB flash disk</t>
  </si>
  <si>
    <t>Paměťová karta</t>
  </si>
  <si>
    <t>Externí DVD mechanika</t>
  </si>
  <si>
    <t>DVD vypalovací mechanika, externí, integrovaný kabel, rozhraní USB 2.0, typ USB A + USB C, zápis na: DVD±R(DL), DVD±RW a CD-R/RW, čtení DVD-RAM, podpora médií : 12cm/8cm, Plug and Play standart, podpora W10 a W11.</t>
  </si>
  <si>
    <t>Midi to USB pro připojení hudebních nástrojů</t>
  </si>
  <si>
    <t>NE</t>
  </si>
  <si>
    <t>Mgr. Jan Král,
Tel.: 37763 6123</t>
  </si>
  <si>
    <t>21 dní</t>
  </si>
  <si>
    <t>Klatovská 51, 
301 00 Plzeň, 
Fakulta pedagogická - Děkanát,
Středisko správy počítačové sítě,
místnost KL 221</t>
  </si>
  <si>
    <t>Délka 3 m; verze 2.0; stíněný; pozlacené konektory, rovné zakončení, samec - samec.</t>
  </si>
  <si>
    <t>Délka 5 m; verze 2.0; stíněný; pozlacené konektory, rovné zakončení, samec - samec.</t>
  </si>
  <si>
    <t>Délka 7 m; verze 2.1; stíněný; pozlacené konektory, rovné zakončení, samec - samec, viditelné označení vstup/výstup.</t>
  </si>
  <si>
    <t>Délka 10 m; verze 2.1; stíněný; pozlacené konektory, rovné zakončení, samec - samec, viditelné označení vstup/výstup.</t>
  </si>
  <si>
    <t>USB 3.1; kapacita min. 256 GB.
Odolné kovové tělo vůči nárazům, teplotám, vodě a magnetům.
Rychlost čtení až 400MB/s.
Hmotnost do 10 g.
Možnost zavěšení.
Preferovaná barva černá.</t>
  </si>
  <si>
    <t>USB 3.2, zatahovací; kapacita min. 256 GB.
Materiál kov.
Rychlost čtení až 420MB/s, rychlost zápisu až 380MB/s.
Softwarové šifrování.
Informační LED dioda.
Preferovaná barva černá.</t>
  </si>
  <si>
    <t>Kapacita min. 128 GB.
Formát SDXC s adaptérem na SD.
Rychlostní třída Class10, UHS třída U3, video třída V30.
Rychlost čtení až 200MB/s, rychlost zápisu až 130MB/s.</t>
  </si>
  <si>
    <t>Midi to USB pro připojení hudebních nástrojů. 
Délka max. 2 m.
Konektory MIDI in, MIDI out, USB.
LED indikátory.</t>
  </si>
  <si>
    <t>V případě, že se dodavatel při předání zboží na některá uvedená tel. čísla nedovolá, bude v takovém případě volat tel. 377 631 320.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</si>
</sst>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2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4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left" vertical="center" wrapText="1" indent="1"/>
    </xf>
    <xf numFmtId="0" fontId="24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3" fillId="6" borderId="16" xfId="0" applyFont="1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5"/>
  <sheetViews>
    <sheetView tabSelected="1" topLeftCell="C1" zoomScaleNormal="100" workbookViewId="0">
      <selection activeCell="G7" sqref="G7:G1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18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61.5703125" customWidth="1"/>
    <col min="12" max="12" width="32.5703125" customWidth="1"/>
    <col min="13" max="13" width="22.140625" customWidth="1"/>
    <col min="14" max="14" width="32.8554687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42578125" style="5" customWidth="1"/>
  </cols>
  <sheetData>
    <row r="1" spans="1:22" ht="40.9" customHeight="1" x14ac:dyDescent="0.25">
      <c r="B1" s="80" t="s">
        <v>35</v>
      </c>
      <c r="C1" s="81"/>
      <c r="D1" s="81"/>
      <c r="E1"/>
      <c r="G1" s="41"/>
      <c r="V1"/>
    </row>
    <row r="2" spans="1:22" ht="21.75" customHeight="1" x14ac:dyDescent="0.25">
      <c r="C2"/>
      <c r="D2" s="9"/>
      <c r="E2" s="10"/>
      <c r="G2" s="84"/>
      <c r="H2" s="85"/>
      <c r="I2" s="85"/>
      <c r="J2" s="85"/>
      <c r="K2" s="85"/>
      <c r="L2" s="85"/>
      <c r="M2" s="85"/>
      <c r="N2" s="85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6"/>
      <c r="E3" s="76"/>
      <c r="F3" s="76"/>
      <c r="G3" s="85"/>
      <c r="H3" s="85"/>
      <c r="I3" s="85"/>
      <c r="J3" s="85"/>
      <c r="K3" s="85"/>
      <c r="L3" s="85"/>
      <c r="M3" s="85"/>
      <c r="N3" s="8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6"/>
      <c r="E4" s="76"/>
      <c r="F4" s="76"/>
      <c r="G4" s="76"/>
      <c r="H4" s="7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2" t="s">
        <v>2</v>
      </c>
      <c r="H5" s="83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7" t="s">
        <v>25</v>
      </c>
      <c r="H6" s="38" t="s">
        <v>26</v>
      </c>
      <c r="I6" s="33" t="s">
        <v>17</v>
      </c>
      <c r="J6" s="32" t="s">
        <v>18</v>
      </c>
      <c r="K6" s="32" t="s">
        <v>32</v>
      </c>
      <c r="L6" s="34" t="s">
        <v>19</v>
      </c>
      <c r="M6" s="35" t="s">
        <v>20</v>
      </c>
      <c r="N6" s="34" t="s">
        <v>21</v>
      </c>
      <c r="O6" s="32" t="s">
        <v>30</v>
      </c>
      <c r="P6" s="34" t="s">
        <v>22</v>
      </c>
      <c r="Q6" s="32" t="s">
        <v>5</v>
      </c>
      <c r="R6" s="36" t="s">
        <v>6</v>
      </c>
      <c r="S6" s="75" t="s">
        <v>7</v>
      </c>
      <c r="T6" s="75" t="s">
        <v>8</v>
      </c>
      <c r="U6" s="34" t="s">
        <v>23</v>
      </c>
      <c r="V6" s="34" t="s">
        <v>24</v>
      </c>
    </row>
    <row r="7" spans="1:22" ht="29.25" customHeight="1" thickTop="1" thickBot="1" x14ac:dyDescent="0.3">
      <c r="A7" s="20"/>
      <c r="B7" s="42">
        <v>1</v>
      </c>
      <c r="C7" s="43" t="s">
        <v>36</v>
      </c>
      <c r="D7" s="44">
        <v>5</v>
      </c>
      <c r="E7" s="45" t="s">
        <v>29</v>
      </c>
      <c r="F7" s="72" t="s">
        <v>50</v>
      </c>
      <c r="G7" s="118"/>
      <c r="H7" s="46" t="s">
        <v>46</v>
      </c>
      <c r="I7" s="86" t="s">
        <v>34</v>
      </c>
      <c r="J7" s="89" t="s">
        <v>31</v>
      </c>
      <c r="K7" s="92" t="s">
        <v>33</v>
      </c>
      <c r="L7" s="102"/>
      <c r="M7" s="98" t="s">
        <v>47</v>
      </c>
      <c r="N7" s="95" t="s">
        <v>49</v>
      </c>
      <c r="O7" s="99" t="s">
        <v>48</v>
      </c>
      <c r="P7" s="47">
        <f>D7*Q7</f>
        <v>700</v>
      </c>
      <c r="Q7" s="48">
        <v>140</v>
      </c>
      <c r="R7" s="120"/>
      <c r="S7" s="49">
        <f>D7*R7</f>
        <v>0</v>
      </c>
      <c r="T7" s="50" t="str">
        <f t="shared" ref="T7" si="0">IF(ISNUMBER(R7), IF(R7&gt;Q7,"NEVYHOVUJE","VYHOVUJE")," ")</f>
        <v xml:space="preserve"> </v>
      </c>
      <c r="U7" s="77"/>
      <c r="V7" s="105" t="s">
        <v>13</v>
      </c>
    </row>
    <row r="8" spans="1:22" ht="29.25" customHeight="1" thickTop="1" thickBot="1" x14ac:dyDescent="0.3">
      <c r="A8" s="20"/>
      <c r="B8" s="61">
        <v>2</v>
      </c>
      <c r="C8" s="62" t="s">
        <v>37</v>
      </c>
      <c r="D8" s="63">
        <v>5</v>
      </c>
      <c r="E8" s="64" t="s">
        <v>29</v>
      </c>
      <c r="F8" s="73" t="s">
        <v>51</v>
      </c>
      <c r="G8" s="119"/>
      <c r="H8" s="66" t="s">
        <v>46</v>
      </c>
      <c r="I8" s="87"/>
      <c r="J8" s="90"/>
      <c r="K8" s="93"/>
      <c r="L8" s="103"/>
      <c r="M8" s="96"/>
      <c r="N8" s="96"/>
      <c r="O8" s="100"/>
      <c r="P8" s="67">
        <f>D8*Q8</f>
        <v>1050</v>
      </c>
      <c r="Q8" s="68">
        <v>210</v>
      </c>
      <c r="R8" s="120"/>
      <c r="S8" s="69">
        <f>D8*R8</f>
        <v>0</v>
      </c>
      <c r="T8" s="70" t="str">
        <f t="shared" ref="T8:T14" si="1">IF(ISNUMBER(R8), IF(R8&gt;Q8,"NEVYHOVUJE","VYHOVUJE")," ")</f>
        <v xml:space="preserve"> </v>
      </c>
      <c r="U8" s="78"/>
      <c r="V8" s="106"/>
    </row>
    <row r="9" spans="1:22" ht="29.25" customHeight="1" thickTop="1" thickBot="1" x14ac:dyDescent="0.3">
      <c r="A9" s="20"/>
      <c r="B9" s="61">
        <v>3</v>
      </c>
      <c r="C9" s="62" t="s">
        <v>38</v>
      </c>
      <c r="D9" s="63">
        <v>3</v>
      </c>
      <c r="E9" s="64" t="s">
        <v>29</v>
      </c>
      <c r="F9" s="73" t="s">
        <v>52</v>
      </c>
      <c r="G9" s="119"/>
      <c r="H9" s="66" t="s">
        <v>46</v>
      </c>
      <c r="I9" s="87"/>
      <c r="J9" s="90"/>
      <c r="K9" s="93"/>
      <c r="L9" s="103"/>
      <c r="M9" s="96"/>
      <c r="N9" s="96"/>
      <c r="O9" s="100"/>
      <c r="P9" s="67">
        <f>D9*Q9</f>
        <v>2670</v>
      </c>
      <c r="Q9" s="68">
        <v>890</v>
      </c>
      <c r="R9" s="120"/>
      <c r="S9" s="69">
        <f>D9*R9</f>
        <v>0</v>
      </c>
      <c r="T9" s="70" t="str">
        <f t="shared" si="1"/>
        <v xml:space="preserve"> </v>
      </c>
      <c r="U9" s="78"/>
      <c r="V9" s="106"/>
    </row>
    <row r="10" spans="1:22" ht="29.25" customHeight="1" thickTop="1" thickBot="1" x14ac:dyDescent="0.3">
      <c r="A10" s="20"/>
      <c r="B10" s="61">
        <v>4</v>
      </c>
      <c r="C10" s="62" t="s">
        <v>39</v>
      </c>
      <c r="D10" s="63">
        <v>3</v>
      </c>
      <c r="E10" s="64" t="s">
        <v>29</v>
      </c>
      <c r="F10" s="73" t="s">
        <v>53</v>
      </c>
      <c r="G10" s="119"/>
      <c r="H10" s="66" t="s">
        <v>46</v>
      </c>
      <c r="I10" s="87"/>
      <c r="J10" s="90"/>
      <c r="K10" s="93"/>
      <c r="L10" s="103"/>
      <c r="M10" s="96"/>
      <c r="N10" s="96"/>
      <c r="O10" s="100"/>
      <c r="P10" s="67">
        <f>D10*Q10</f>
        <v>2790</v>
      </c>
      <c r="Q10" s="68">
        <v>930</v>
      </c>
      <c r="R10" s="120"/>
      <c r="S10" s="69">
        <f>D10*R10</f>
        <v>0</v>
      </c>
      <c r="T10" s="70" t="str">
        <f t="shared" si="1"/>
        <v xml:space="preserve"> </v>
      </c>
      <c r="U10" s="78"/>
      <c r="V10" s="107"/>
    </row>
    <row r="11" spans="1:22" ht="108" customHeight="1" thickTop="1" thickBot="1" x14ac:dyDescent="0.3">
      <c r="A11" s="20"/>
      <c r="B11" s="61">
        <v>5</v>
      </c>
      <c r="C11" s="62" t="s">
        <v>40</v>
      </c>
      <c r="D11" s="63">
        <v>4</v>
      </c>
      <c r="E11" s="64" t="s">
        <v>29</v>
      </c>
      <c r="F11" s="73" t="s">
        <v>54</v>
      </c>
      <c r="G11" s="119"/>
      <c r="H11" s="66" t="s">
        <v>46</v>
      </c>
      <c r="I11" s="87"/>
      <c r="J11" s="90"/>
      <c r="K11" s="93"/>
      <c r="L11" s="103"/>
      <c r="M11" s="96"/>
      <c r="N11" s="96"/>
      <c r="O11" s="100"/>
      <c r="P11" s="67">
        <f>D11*Q11</f>
        <v>3000</v>
      </c>
      <c r="Q11" s="68">
        <v>750</v>
      </c>
      <c r="R11" s="120"/>
      <c r="S11" s="69">
        <f>D11*R11</f>
        <v>0</v>
      </c>
      <c r="T11" s="70" t="str">
        <f t="shared" si="1"/>
        <v xml:space="preserve"> </v>
      </c>
      <c r="U11" s="78"/>
      <c r="V11" s="108" t="s">
        <v>12</v>
      </c>
    </row>
    <row r="12" spans="1:22" ht="114" customHeight="1" thickTop="1" thickBot="1" x14ac:dyDescent="0.3">
      <c r="A12" s="20"/>
      <c r="B12" s="61">
        <v>6</v>
      </c>
      <c r="C12" s="62" t="s">
        <v>41</v>
      </c>
      <c r="D12" s="63">
        <v>2</v>
      </c>
      <c r="E12" s="64" t="s">
        <v>29</v>
      </c>
      <c r="F12" s="73" t="s">
        <v>55</v>
      </c>
      <c r="G12" s="119"/>
      <c r="H12" s="66" t="s">
        <v>46</v>
      </c>
      <c r="I12" s="87"/>
      <c r="J12" s="90"/>
      <c r="K12" s="93"/>
      <c r="L12" s="103"/>
      <c r="M12" s="96"/>
      <c r="N12" s="96"/>
      <c r="O12" s="100"/>
      <c r="P12" s="67">
        <f>D12*Q12</f>
        <v>2560</v>
      </c>
      <c r="Q12" s="68">
        <v>1280</v>
      </c>
      <c r="R12" s="120"/>
      <c r="S12" s="69">
        <f>D12*R12</f>
        <v>0</v>
      </c>
      <c r="T12" s="70" t="str">
        <f t="shared" si="1"/>
        <v xml:space="preserve"> </v>
      </c>
      <c r="U12" s="78"/>
      <c r="V12" s="106"/>
    </row>
    <row r="13" spans="1:22" ht="75" customHeight="1" thickTop="1" thickBot="1" x14ac:dyDescent="0.3">
      <c r="A13" s="20"/>
      <c r="B13" s="61">
        <v>7</v>
      </c>
      <c r="C13" s="62" t="s">
        <v>42</v>
      </c>
      <c r="D13" s="63">
        <v>5</v>
      </c>
      <c r="E13" s="64" t="s">
        <v>29</v>
      </c>
      <c r="F13" s="73" t="s">
        <v>56</v>
      </c>
      <c r="G13" s="119"/>
      <c r="H13" s="66" t="s">
        <v>46</v>
      </c>
      <c r="I13" s="87"/>
      <c r="J13" s="90"/>
      <c r="K13" s="93"/>
      <c r="L13" s="103"/>
      <c r="M13" s="96"/>
      <c r="N13" s="96"/>
      <c r="O13" s="100"/>
      <c r="P13" s="67">
        <f>D13*Q13</f>
        <v>2500</v>
      </c>
      <c r="Q13" s="68">
        <v>500</v>
      </c>
      <c r="R13" s="120"/>
      <c r="S13" s="69">
        <f>D13*R13</f>
        <v>0</v>
      </c>
      <c r="T13" s="70" t="str">
        <f t="shared" si="1"/>
        <v xml:space="preserve"> </v>
      </c>
      <c r="U13" s="78"/>
      <c r="V13" s="107"/>
    </row>
    <row r="14" spans="1:22" ht="56.25" customHeight="1" thickTop="1" thickBot="1" x14ac:dyDescent="0.3">
      <c r="A14" s="20"/>
      <c r="B14" s="61">
        <v>8</v>
      </c>
      <c r="C14" s="62" t="s">
        <v>43</v>
      </c>
      <c r="D14" s="63">
        <v>2</v>
      </c>
      <c r="E14" s="64" t="s">
        <v>29</v>
      </c>
      <c r="F14" s="65" t="s">
        <v>44</v>
      </c>
      <c r="G14" s="119"/>
      <c r="H14" s="66" t="s">
        <v>46</v>
      </c>
      <c r="I14" s="87"/>
      <c r="J14" s="90"/>
      <c r="K14" s="93"/>
      <c r="L14" s="103"/>
      <c r="M14" s="96"/>
      <c r="N14" s="96"/>
      <c r="O14" s="100"/>
      <c r="P14" s="67">
        <f>D14*Q14</f>
        <v>1000</v>
      </c>
      <c r="Q14" s="68">
        <v>500</v>
      </c>
      <c r="R14" s="120"/>
      <c r="S14" s="69">
        <f>D14*R14</f>
        <v>0</v>
      </c>
      <c r="T14" s="70" t="str">
        <f t="shared" si="1"/>
        <v xml:space="preserve"> </v>
      </c>
      <c r="U14" s="78"/>
      <c r="V14" s="71" t="s">
        <v>11</v>
      </c>
    </row>
    <row r="15" spans="1:22" ht="82.5" customHeight="1" thickTop="1" thickBot="1" x14ac:dyDescent="0.3">
      <c r="A15" s="20"/>
      <c r="B15" s="51">
        <v>9</v>
      </c>
      <c r="C15" s="52" t="s">
        <v>45</v>
      </c>
      <c r="D15" s="53">
        <v>1</v>
      </c>
      <c r="E15" s="54" t="s">
        <v>29</v>
      </c>
      <c r="F15" s="74" t="s">
        <v>57</v>
      </c>
      <c r="G15" s="119"/>
      <c r="H15" s="55" t="s">
        <v>46</v>
      </c>
      <c r="I15" s="88"/>
      <c r="J15" s="91"/>
      <c r="K15" s="94"/>
      <c r="L15" s="104"/>
      <c r="M15" s="97"/>
      <c r="N15" s="97"/>
      <c r="O15" s="101"/>
      <c r="P15" s="56">
        <f>D15*Q15</f>
        <v>230</v>
      </c>
      <c r="Q15" s="57">
        <v>230</v>
      </c>
      <c r="R15" s="120"/>
      <c r="S15" s="58">
        <f>D15*R15</f>
        <v>0</v>
      </c>
      <c r="T15" s="59" t="str">
        <f t="shared" ref="T15" si="2">IF(ISNUMBER(R15), IF(R15&gt;Q15,"NEVYHOVUJE","VYHOVUJE")," ")</f>
        <v xml:space="preserve"> </v>
      </c>
      <c r="U15" s="79"/>
      <c r="V15" s="60" t="s">
        <v>13</v>
      </c>
    </row>
    <row r="16" spans="1:22" ht="17.45" customHeight="1" thickTop="1" thickBot="1" x14ac:dyDescent="0.3">
      <c r="C16"/>
      <c r="D16"/>
      <c r="E16"/>
      <c r="F16"/>
      <c r="G16"/>
      <c r="H16"/>
      <c r="I16"/>
      <c r="J16"/>
      <c r="N16"/>
      <c r="O16"/>
      <c r="P16"/>
    </row>
    <row r="17" spans="2:22" ht="51.75" customHeight="1" thickTop="1" thickBot="1" x14ac:dyDescent="0.3">
      <c r="B17" s="116" t="s">
        <v>28</v>
      </c>
      <c r="C17" s="116"/>
      <c r="D17" s="116"/>
      <c r="E17" s="116"/>
      <c r="F17" s="116"/>
      <c r="G17" s="116"/>
      <c r="H17" s="40"/>
      <c r="I17" s="40"/>
      <c r="J17" s="21"/>
      <c r="K17" s="21"/>
      <c r="L17" s="6"/>
      <c r="M17" s="6"/>
      <c r="N17" s="6"/>
      <c r="O17" s="22"/>
      <c r="P17" s="22"/>
      <c r="Q17" s="23" t="s">
        <v>9</v>
      </c>
      <c r="R17" s="113" t="s">
        <v>10</v>
      </c>
      <c r="S17" s="114"/>
      <c r="T17" s="115"/>
      <c r="U17" s="24"/>
      <c r="V17" s="25"/>
    </row>
    <row r="18" spans="2:22" ht="50.45" customHeight="1" thickTop="1" thickBot="1" x14ac:dyDescent="0.3">
      <c r="B18" s="117" t="s">
        <v>27</v>
      </c>
      <c r="C18" s="117"/>
      <c r="D18" s="117"/>
      <c r="E18" s="117"/>
      <c r="F18" s="117"/>
      <c r="G18" s="117"/>
      <c r="H18" s="117"/>
      <c r="I18" s="26"/>
      <c r="L18" s="9"/>
      <c r="M18" s="9"/>
      <c r="N18" s="9"/>
      <c r="O18" s="27"/>
      <c r="P18" s="27"/>
      <c r="Q18" s="28">
        <f>SUM(P7:P15)</f>
        <v>16500</v>
      </c>
      <c r="R18" s="110">
        <f>SUM(S7:S15)</f>
        <v>0</v>
      </c>
      <c r="S18" s="111"/>
      <c r="T18" s="112"/>
    </row>
    <row r="19" spans="2:22" ht="15.75" thickTop="1" x14ac:dyDescent="0.25">
      <c r="B19" s="109" t="s">
        <v>58</v>
      </c>
      <c r="C19" s="109"/>
      <c r="D19" s="109"/>
      <c r="E19" s="109"/>
      <c r="F19" s="109"/>
      <c r="G19" s="109"/>
      <c r="H19" s="76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22" x14ac:dyDescent="0.25">
      <c r="B20" s="39"/>
      <c r="C20" s="39"/>
      <c r="D20" s="39"/>
      <c r="E20" s="39"/>
      <c r="F20" s="39"/>
      <c r="G20" s="76"/>
      <c r="H20" s="76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22" x14ac:dyDescent="0.25">
      <c r="B21" s="39"/>
      <c r="C21" s="39"/>
      <c r="D21" s="39"/>
      <c r="E21" s="39"/>
      <c r="F21" s="39"/>
      <c r="G21" s="76"/>
      <c r="H21" s="76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22" x14ac:dyDescent="0.25">
      <c r="B22" s="39"/>
      <c r="C22" s="39"/>
      <c r="D22" s="39"/>
      <c r="E22" s="39"/>
      <c r="F22" s="39"/>
      <c r="G22" s="76"/>
      <c r="H22" s="76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22" ht="19.899999999999999" customHeight="1" x14ac:dyDescent="0.25">
      <c r="C23" s="21"/>
      <c r="D23" s="29"/>
      <c r="E23" s="21"/>
      <c r="F23" s="21"/>
      <c r="G23" s="76"/>
      <c r="H23" s="76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22" ht="19.899999999999999" customHeight="1" x14ac:dyDescent="0.25">
      <c r="H24" s="3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22" ht="19.899999999999999" customHeight="1" x14ac:dyDescent="0.25">
      <c r="C25" s="21"/>
      <c r="D25" s="29"/>
      <c r="E25" s="21"/>
      <c r="F25" s="21"/>
      <c r="G25" s="76"/>
      <c r="H25" s="76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22" ht="19.899999999999999" customHeight="1" x14ac:dyDescent="0.25">
      <c r="C26" s="21"/>
      <c r="D26" s="29"/>
      <c r="E26" s="21"/>
      <c r="F26" s="21"/>
      <c r="G26" s="76"/>
      <c r="H26" s="76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22" ht="19.899999999999999" customHeight="1" x14ac:dyDescent="0.25">
      <c r="C27" s="21"/>
      <c r="D27" s="29"/>
      <c r="E27" s="21"/>
      <c r="F27" s="21"/>
      <c r="G27" s="76"/>
      <c r="H27" s="76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22" ht="19.899999999999999" customHeight="1" x14ac:dyDescent="0.25">
      <c r="C28" s="21"/>
      <c r="D28" s="29"/>
      <c r="E28" s="21"/>
      <c r="F28" s="21"/>
      <c r="G28" s="76"/>
      <c r="H28" s="76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22" ht="19.899999999999999" customHeight="1" x14ac:dyDescent="0.25">
      <c r="C29" s="21"/>
      <c r="D29" s="29"/>
      <c r="E29" s="21"/>
      <c r="F29" s="21"/>
      <c r="G29" s="76"/>
      <c r="H29" s="76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22" ht="19.899999999999999" customHeight="1" x14ac:dyDescent="0.25">
      <c r="C30" s="21"/>
      <c r="D30" s="29"/>
      <c r="E30" s="21"/>
      <c r="F30" s="21"/>
      <c r="G30" s="76"/>
      <c r="H30" s="76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22" ht="19.899999999999999" customHeight="1" x14ac:dyDescent="0.25">
      <c r="C31" s="21"/>
      <c r="D31" s="29"/>
      <c r="E31" s="21"/>
      <c r="F31" s="21"/>
      <c r="G31" s="76"/>
      <c r="H31" s="76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22" ht="19.899999999999999" customHeight="1" x14ac:dyDescent="0.25">
      <c r="C32" s="21"/>
      <c r="D32" s="29"/>
      <c r="E32" s="21"/>
      <c r="F32" s="21"/>
      <c r="G32" s="76"/>
      <c r="H32" s="76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6"/>
      <c r="H33" s="76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6"/>
      <c r="H34" s="76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6"/>
      <c r="H35" s="76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6"/>
      <c r="H36" s="76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6"/>
      <c r="H37" s="76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6"/>
      <c r="H38" s="76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6"/>
      <c r="H39" s="76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6"/>
      <c r="H40" s="76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6"/>
      <c r="H41" s="76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6"/>
      <c r="H42" s="76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6"/>
      <c r="H43" s="76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6"/>
      <c r="H44" s="76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6"/>
      <c r="H45" s="76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6"/>
      <c r="H46" s="76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6"/>
      <c r="H47" s="76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6"/>
      <c r="H48" s="76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6"/>
      <c r="H49" s="76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6"/>
      <c r="H50" s="76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6"/>
      <c r="H51" s="76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6"/>
      <c r="H52" s="76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6"/>
      <c r="H53" s="76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6"/>
      <c r="H54" s="76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6"/>
      <c r="H55" s="76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6"/>
      <c r="H56" s="76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6"/>
      <c r="H57" s="76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6"/>
      <c r="H58" s="76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6"/>
      <c r="H59" s="76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6"/>
      <c r="H60" s="76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6"/>
      <c r="H61" s="76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6"/>
      <c r="H62" s="76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6"/>
      <c r="H63" s="76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6"/>
      <c r="H64" s="76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6"/>
      <c r="H65" s="76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6"/>
      <c r="H66" s="76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6"/>
      <c r="H67" s="76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6"/>
      <c r="H68" s="76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6"/>
      <c r="H69" s="76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6"/>
      <c r="H70" s="76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6"/>
      <c r="H71" s="76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6"/>
      <c r="H72" s="76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6"/>
      <c r="H73" s="76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6"/>
      <c r="H74" s="76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6"/>
      <c r="H75" s="76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6"/>
      <c r="H76" s="76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6"/>
      <c r="H77" s="76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6"/>
      <c r="H78" s="76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6"/>
      <c r="H79" s="76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6"/>
      <c r="H80" s="76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6"/>
      <c r="H81" s="76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6"/>
      <c r="H82" s="76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6"/>
      <c r="H83" s="76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6"/>
      <c r="H84" s="76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6"/>
      <c r="H85" s="76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6"/>
      <c r="H86" s="76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6"/>
      <c r="H87" s="76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6"/>
      <c r="H88" s="76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6"/>
      <c r="H89" s="76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6"/>
      <c r="H90" s="76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6"/>
      <c r="H91" s="76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6"/>
      <c r="H92" s="76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6"/>
      <c r="H93" s="76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6"/>
      <c r="H94" s="76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6"/>
      <c r="H95" s="76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6"/>
      <c r="H96" s="76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6"/>
      <c r="H97" s="76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6"/>
      <c r="H98" s="76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6"/>
      <c r="H99" s="76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6"/>
      <c r="H100" s="76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76"/>
      <c r="H101" s="76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76"/>
      <c r="H102" s="76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76"/>
      <c r="H103" s="76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76"/>
      <c r="H104" s="76"/>
      <c r="I104" s="11"/>
      <c r="J104" s="11"/>
      <c r="K104" s="11"/>
      <c r="L104" s="11"/>
      <c r="M104" s="11"/>
      <c r="N104" s="5"/>
      <c r="O104" s="5"/>
      <c r="P104" s="5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</sheetData>
  <sheetProtection algorithmName="SHA-512" hashValue="jDAQgN2pLSH9/VJgXeYk9um52UuXX4pPWq4+HzYpzdLE4iPgsAVwwE2nIs5hkfH118dfRN7HJHoQNoiYiPpjww==" saltValue="im47Gy+SOWengCzjqrpI1w==" spinCount="100000" sheet="1" objects="1" scenarios="1"/>
  <mergeCells count="18">
    <mergeCell ref="B19:G19"/>
    <mergeCell ref="R18:T18"/>
    <mergeCell ref="R17:T17"/>
    <mergeCell ref="B17:G17"/>
    <mergeCell ref="B18:H18"/>
    <mergeCell ref="U7:U15"/>
    <mergeCell ref="B1:D1"/>
    <mergeCell ref="G5:H5"/>
    <mergeCell ref="G2:N3"/>
    <mergeCell ref="I7:I15"/>
    <mergeCell ref="J7:J15"/>
    <mergeCell ref="K7:K15"/>
    <mergeCell ref="M7:M15"/>
    <mergeCell ref="N7:N15"/>
    <mergeCell ref="O7:O15"/>
    <mergeCell ref="L7:L15"/>
    <mergeCell ref="V7:V10"/>
    <mergeCell ref="V11:V13"/>
  </mergeCells>
  <conditionalFormatting sqref="B7:B15 D7:D15">
    <cfRule type="containsBlanks" dxfId="7" priority="96">
      <formula>LEN(TRIM(B7))=0</formula>
    </cfRule>
  </conditionalFormatting>
  <conditionalFormatting sqref="B7:B15">
    <cfRule type="cellIs" dxfId="6" priority="93" operator="greaterThanOrEqual">
      <formula>1</formula>
    </cfRule>
  </conditionalFormatting>
  <conditionalFormatting sqref="R7:R15 G7:H15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5">
    <cfRule type="notContainsBlanks" dxfId="2" priority="69">
      <formula>LEN(TRIM(G7))&gt;0</formula>
    </cfRule>
  </conditionalFormatting>
  <conditionalFormatting sqref="T7:T15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:E15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 V11 V14:V15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2024-02-05T06:38:06Z</cp:lastPrinted>
  <dcterms:created xsi:type="dcterms:W3CDTF">2014-03-05T12:43:32Z</dcterms:created>
  <dcterms:modified xsi:type="dcterms:W3CDTF">2024-02-05T07:45:42Z</dcterms:modified>
</cp:coreProperties>
</file>